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52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'стр.1'!$A$1:$DD$48</definedName>
    <definedName name="_xlnm.Print_Area" localSheetId="1">'стр.2_3'!$A$1:$DD$76</definedName>
    <definedName name="_xlnm.Print_Area" localSheetId="2">'стр.4-7'!$A$1:$E$109</definedName>
  </definedNames>
  <calcPr fullCalcOnLoad="1"/>
</workbook>
</file>

<file path=xl/sharedStrings.xml><?xml version="1.0" encoding="utf-8"?>
<sst xmlns="http://schemas.openxmlformats.org/spreadsheetml/2006/main" count="266" uniqueCount="191">
  <si>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</si>
  <si>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</si>
  <si>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</si>
  <si>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</si>
  <si>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</si>
  <si>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</si>
  <si>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</si>
  <si>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</si>
  <si>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</si>
  <si>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</si>
  <si>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</si>
  <si>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</si>
  <si>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</si>
  <si>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</si>
  <si>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</si>
  <si>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</si>
  <si>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</si>
  <si>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</si>
  <si>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</si>
  <si>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</si>
  <si>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</si>
  <si>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</si>
  <si>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</si>
  <si>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</si>
  <si>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</si>
  <si>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</si>
  <si>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</si>
  <si>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</si>
  <si>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</si>
  <si>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Заработная плата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</si>
  <si>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</si>
  <si>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</si>
  <si>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</si>
  <si>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</si>
  <si>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</si>
  <si>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</si>
  <si>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</si>
  <si>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</si>
  <si>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</si>
  <si>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</si>
  <si>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</si>
  <si>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</si>
  <si>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</si>
  <si>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</si>
  <si>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</si>
  <si>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</si>
  <si>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</si>
  <si>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</si>
  <si>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</si>
  <si>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</si>
  <si>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</si>
  <si>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</si>
  <si>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</si>
  <si>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</si>
  <si>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</si>
  <si>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</si>
  <si>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</si>
  <si>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</si>
  <si>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</si>
  <si>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</si>
  <si>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</si>
  <si>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</si>
  <si>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</si>
  <si>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</si>
  <si>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</si>
  <si>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</si>
  <si>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</si>
  <si>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</si>
  <si>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</si>
  <si>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</si>
  <si>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</si>
  <si>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</si>
  <si>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</si>
  <si>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</si>
  <si>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</si>
  <si>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</si>
  <si>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</si>
  <si>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</si>
  <si>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</si>
  <si>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</si>
  <si>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</si>
  <si>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</si>
  <si>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</si>
  <si>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</si>
  <si>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</si>
  <si>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</si>
  <si>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</si>
  <si>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</si>
  <si>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</si>
  <si>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</si>
  <si>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</si>
  <si>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</si>
  <si>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</si>
  <si>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</si>
  <si>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</si>
  <si>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</si>
  <si>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</si>
  <si>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</si>
  <si>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</si>
  <si>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</si>
  <si>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</si>
  <si>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</si>
  <si>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</si>
  <si>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</si>
  <si>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</si>
  <si>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</si>
  <si>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</si>
  <si>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</si>
  <si>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</si>
  <si>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</si>
  <si>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</si>
  <si>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</si>
  <si>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</si>
  <si>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</si>
  <si>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</si>
  <si>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</si>
  <si>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</si>
  <si>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</si>
  <si>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</si>
  <si>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</si>
  <si>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</si>
  <si>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</si>
  <si>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</si>
  <si>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</si>
  <si>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</si>
  <si>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</si>
  <si>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</si>
  <si>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</si>
  <si>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</si>
  <si>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05.01.612</t>
  </si>
  <si>
    <t>04.02.000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</si>
  <si>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</si>
  <si>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</si>
  <si>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</si>
  <si>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</si>
  <si>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</si>
  <si>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Услуга № 1 Родительская плата</t>
  </si>
  <si>
    <t>Услуга № 2 Платные дополнительные образовательные услуги</t>
  </si>
  <si>
    <t>(уполномоченное лицо)                                                          С.В. Сорокина</t>
  </si>
  <si>
    <t>5837003599/583701001</t>
  </si>
  <si>
    <t>Управление образования города Пензы</t>
  </si>
  <si>
    <t>Россия, Пензенская область, г. Пенза. Ул. Экспериментальная, 2Б</t>
  </si>
  <si>
    <t>дополнительные образовательные услуги</t>
  </si>
  <si>
    <t>дошкольное образование (предшествующее начальному общему образованию)</t>
  </si>
  <si>
    <t>1. Охрана жизни и укрепление физического и психического здоровья, обеспечение познавательно-речевого, социально-личностного, художественно-эстетического и физического развития детей;</t>
  </si>
  <si>
    <t>2. Воспитание с учетом возрастной категории детей гражданственности, уважения к правам и свободам человека, к окружающей природе, Родине, семье;</t>
  </si>
  <si>
    <t>3. Взаимодействие с семьей для обеспечения для обеспечения полноценного развития ребенка;</t>
  </si>
  <si>
    <t>4. Оказание консультационной и методической помощи родителям (законным представителям) по вопросам воспитания, обучения и развития детей.</t>
  </si>
  <si>
    <t>Начальник Управления образования города Пензы</t>
  </si>
  <si>
    <t>Ю.А. Голодяев</t>
  </si>
  <si>
    <t>24020237</t>
  </si>
  <si>
    <t>Субсидии бюджетным учреждениям на иные цели</t>
  </si>
  <si>
    <t>Приносящая доход деятельность (собственные доходы учреждения)</t>
  </si>
  <si>
    <t>05.01.611</t>
  </si>
  <si>
    <t>Главный бухгалтер муниципального бюджетного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</si>
  <si>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</si>
  <si>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S353</t>
  </si>
  <si>
    <t xml:space="preserve">   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</si>
  <si>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 xml:space="preserve"> Работы, услуги по содержанию имущества</t>
  </si>
  <si>
    <t>Расходы на организацию дотационного, бесплатного и льготного питания дошкольников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</si>
  <si>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</si>
  <si>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 xml:space="preserve">    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</si>
  <si>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 Увеличение стоимости материальных запасов</t>
  </si>
  <si>
    <t>Ведомственная целевая программа "Дошкольное детство (2014-2016 гг.)"</t>
  </si>
  <si>
    <t xml:space="preserve"> Расходы на мероприятия по выполнению наказов избирателей, поступивших депутатам Пензенской городской Думы по учреждениям образования</t>
  </si>
  <si>
    <t xml:space="preserve">  Работы, услуги по содержанию имущества</t>
  </si>
  <si>
    <t>Услуга № 3 Питание сотрудников</t>
  </si>
  <si>
    <t>Услуга № 4 Возмещение коммунальных затрат</t>
  </si>
  <si>
    <t>Расходы на оптимизацию и расширение сети дошкольных образовательных учреждений (предоставление дополнительных мест)</t>
  </si>
  <si>
    <t>Муниципальное бюджетное дошкольное образовательное учреждение детский сад  № 120 г. Пензы "Аистёнок"</t>
  </si>
  <si>
    <t xml:space="preserve">  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</si>
  <si>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383</t>
  </si>
  <si>
    <t xml:space="preserve"> 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</si>
  <si>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>(автономного) учреждения (подразделения)                         Е.В. Неупокоева</t>
  </si>
  <si>
    <t>Исполнитель                                                                         Е.В. Неупокоева</t>
  </si>
  <si>
    <t>18</t>
  </si>
  <si>
    <t>Расходы на повышение оплаты труда работникам бюджетной сферы за счет средств местного бюджета</t>
  </si>
  <si>
    <t>121017105М</t>
  </si>
  <si>
    <t>X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</si>
  <si>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</si>
  <si>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05.10.611</t>
  </si>
  <si>
    <t>Расходы на повышение оплаты труда работникам бюджетной сферы за счет средств бюджеты Пензенской области</t>
  </si>
  <si>
    <t>121017105R</t>
  </si>
  <si>
    <t>Налоги, пошлины и сборы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</si>
  <si>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соответствии с современными требованиями и нормами</t>
  </si>
  <si>
    <t>февраля</t>
  </si>
  <si>
    <t>02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</si>
  <si>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</si>
  <si>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тел. 45-39-30; 28-17-62</t>
  </si>
  <si>
    <t>19</t>
  </si>
  <si>
    <t>19.02.2018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</si>
</sst>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sz val="9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2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2" fillId="0" borderId="0">
      <alignment/>
      <protection/>
    </xf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2" fontId="5" fillId="0" borderId="0" xfId="0" applyNumberFormat="1" applyFont="1" applyAlignment="1">
      <alignment/>
    </xf>
    <xf numFmtId="4" fontId="1" fillId="25" borderId="13" xfId="52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horizontal="center" vertical="top" wrapText="1"/>
      <protection/>
    </xf>
    <xf numFmtId="2" fontId="1" fillId="0" borderId="16" xfId="52" applyNumberFormat="1" applyFont="1" applyBorder="1" applyAlignment="1">
      <alignment horizontal="center" vertical="top" wrapText="1"/>
      <protection/>
    </xf>
    <xf numFmtId="0" fontId="1" fillId="0" borderId="17" xfId="52" applyFont="1" applyBorder="1" applyAlignment="1">
      <alignment vertical="top" wrapText="1"/>
      <protection/>
    </xf>
    <xf numFmtId="0" fontId="5" fillId="0" borderId="18" xfId="52" applyFont="1" applyBorder="1" applyAlignment="1">
      <alignment vertical="top" wrapText="1"/>
      <protection/>
    </xf>
    <xf numFmtId="0" fontId="1" fillId="0" borderId="18" xfId="52" applyFont="1" applyBorder="1" applyAlignment="1">
      <alignment horizontal="center" vertical="top" wrapText="1"/>
      <protection/>
    </xf>
    <xf numFmtId="4" fontId="8" fillId="0" borderId="13" xfId="52" applyNumberFormat="1" applyFont="1" applyBorder="1" applyAlignment="1">
      <alignment horizontal="right" vertical="top" wrapText="1"/>
      <protection/>
    </xf>
    <xf numFmtId="2" fontId="0" fillId="0" borderId="0" xfId="0" applyNumberFormat="1" applyFont="1" applyAlignment="1">
      <alignment/>
    </xf>
    <xf numFmtId="4" fontId="1" fillId="0" borderId="13" xfId="52" applyNumberFormat="1" applyFont="1" applyBorder="1" applyAlignment="1">
      <alignment vertical="top" wrapText="1"/>
      <protection/>
    </xf>
    <xf numFmtId="4" fontId="8" fillId="0" borderId="13" xfId="52" applyNumberFormat="1" applyFont="1" applyBorder="1" applyAlignment="1">
      <alignment vertical="top" wrapText="1"/>
      <protection/>
    </xf>
    <xf numFmtId="0" fontId="1" fillId="0" borderId="17" xfId="52" applyFont="1" applyBorder="1" applyAlignment="1">
      <alignment wrapText="1"/>
      <protection/>
    </xf>
    <xf numFmtId="4" fontId="8" fillId="2" borderId="13" xfId="52" applyNumberFormat="1" applyFont="1" applyFill="1" applyBorder="1" applyAlignment="1">
      <alignment vertical="top" wrapText="1"/>
      <protection/>
    </xf>
    <xf numFmtId="4" fontId="8" fillId="2" borderId="13" xfId="52" applyNumberFormat="1" applyFont="1" applyFill="1" applyBorder="1" applyAlignment="1">
      <alignment horizontal="right" vertical="top" wrapText="1"/>
      <protection/>
    </xf>
    <xf numFmtId="4" fontId="9" fillId="2" borderId="13" xfId="52" applyNumberFormat="1" applyFont="1" applyFill="1" applyBorder="1" applyAlignment="1">
      <alignment vertical="top" wrapText="1"/>
      <protection/>
    </xf>
    <xf numFmtId="4" fontId="1" fillId="0" borderId="13" xfId="52" applyNumberFormat="1" applyFont="1" applyBorder="1" applyAlignment="1">
      <alignment horizontal="right" vertical="top" wrapText="1"/>
      <protection/>
    </xf>
    <xf numFmtId="0" fontId="9" fillId="0" borderId="17" xfId="52" applyFont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10" fillId="25" borderId="17" xfId="52" applyFont="1" applyFill="1" applyBorder="1" applyAlignment="1">
      <alignment vertical="top" wrapText="1"/>
      <protection/>
    </xf>
    <xf numFmtId="0" fontId="9" fillId="25" borderId="18" xfId="52" applyFont="1" applyFill="1" applyBorder="1" applyAlignment="1">
      <alignment horizontal="center" vertical="top" wrapText="1"/>
      <protection/>
    </xf>
    <xf numFmtId="0" fontId="5" fillId="25" borderId="18" xfId="52" applyFont="1" applyFill="1" applyBorder="1" applyAlignment="1">
      <alignment vertical="top" wrapText="1"/>
      <protection/>
    </xf>
    <xf numFmtId="0" fontId="1" fillId="25" borderId="18" xfId="52" applyFont="1" applyFill="1" applyBorder="1" applyAlignment="1">
      <alignment horizontal="center" vertical="top" wrapText="1"/>
      <protection/>
    </xf>
    <xf numFmtId="4" fontId="8" fillId="25" borderId="13" xfId="52" applyNumberFormat="1" applyFont="1" applyFill="1" applyBorder="1" applyAlignment="1">
      <alignment horizontal="right" vertical="top" wrapText="1"/>
      <protection/>
    </xf>
    <xf numFmtId="0" fontId="0" fillId="25" borderId="0" xfId="0" applyFont="1" applyFill="1" applyAlignment="1">
      <alignment/>
    </xf>
    <xf numFmtId="0" fontId="11" fillId="25" borderId="17" xfId="52" applyFont="1" applyFill="1" applyBorder="1" applyAlignment="1">
      <alignment wrapText="1"/>
      <protection/>
    </xf>
    <xf numFmtId="4" fontId="9" fillId="25" borderId="13" xfId="52" applyNumberFormat="1" applyFont="1" applyFill="1" applyBorder="1" applyAlignment="1">
      <alignment horizontal="right" vertical="top" wrapText="1"/>
      <protection/>
    </xf>
    <xf numFmtId="0" fontId="5" fillId="25" borderId="18" xfId="52" applyFont="1" applyFill="1" applyBorder="1">
      <alignment/>
      <protection/>
    </xf>
    <xf numFmtId="0" fontId="5" fillId="25" borderId="18" xfId="52" applyFont="1" applyFill="1" applyBorder="1" applyAlignment="1">
      <alignment wrapText="1"/>
      <protection/>
    </xf>
    <xf numFmtId="0" fontId="1" fillId="25" borderId="18" xfId="52" applyFont="1" applyFill="1" applyBorder="1" applyAlignment="1">
      <alignment horizontal="center" wrapText="1"/>
      <protection/>
    </xf>
    <xf numFmtId="0" fontId="10" fillId="25" borderId="17" xfId="52" applyFont="1" applyFill="1" applyBorder="1" applyAlignment="1">
      <alignment vertical="top"/>
      <protection/>
    </xf>
    <xf numFmtId="0" fontId="9" fillId="25" borderId="18" xfId="52" applyFont="1" applyFill="1" applyBorder="1" applyAlignment="1">
      <alignment horizontal="center"/>
      <protection/>
    </xf>
    <xf numFmtId="4" fontId="8" fillId="25" borderId="13" xfId="52" applyNumberFormat="1" applyFont="1" applyFill="1" applyBorder="1" applyAlignment="1">
      <alignment horizontal="center" vertical="top" wrapText="1"/>
      <protection/>
    </xf>
    <xf numFmtId="4" fontId="0" fillId="25" borderId="0" xfId="0" applyNumberFormat="1" applyFont="1" applyFill="1" applyAlignment="1">
      <alignment/>
    </xf>
    <xf numFmtId="0" fontId="11" fillId="25" borderId="17" xfId="52" applyFont="1" applyFill="1" applyBorder="1" applyAlignment="1">
      <alignment vertical="top" wrapText="1"/>
      <protection/>
    </xf>
    <xf numFmtId="0" fontId="1" fillId="25" borderId="18" xfId="52" applyFont="1" applyFill="1" applyBorder="1" applyAlignment="1">
      <alignment horizontal="center"/>
      <protection/>
    </xf>
    <xf numFmtId="0" fontId="9" fillId="25" borderId="18" xfId="52" applyFont="1" applyFill="1" applyBorder="1" applyAlignment="1">
      <alignment horizontal="center" wrapText="1"/>
      <protection/>
    </xf>
    <xf numFmtId="4" fontId="9" fillId="25" borderId="13" xfId="52" applyNumberFormat="1" applyFont="1" applyFill="1" applyBorder="1" applyAlignment="1">
      <alignment vertical="top" wrapText="1"/>
      <protection/>
    </xf>
    <xf numFmtId="0" fontId="12" fillId="25" borderId="18" xfId="52" applyFont="1" applyFill="1" applyBorder="1" applyAlignment="1">
      <alignment wrapText="1"/>
      <protection/>
    </xf>
    <xf numFmtId="0" fontId="11" fillId="25" borderId="17" xfId="52" applyFont="1" applyFill="1" applyBorder="1" applyAlignment="1">
      <alignment horizontal="left" vertical="top" wrapText="1"/>
      <protection/>
    </xf>
    <xf numFmtId="2" fontId="1" fillId="25" borderId="13" xfId="52" applyNumberFormat="1" applyFont="1" applyFill="1" applyBorder="1" applyAlignment="1">
      <alignment vertical="top" wrapText="1"/>
      <protection/>
    </xf>
    <xf numFmtId="2" fontId="8" fillId="0" borderId="13" xfId="52" applyNumberFormat="1" applyFont="1" applyBorder="1" applyAlignment="1">
      <alignment horizontal="right" vertical="top" wrapText="1"/>
      <protection/>
    </xf>
    <xf numFmtId="4" fontId="1" fillId="25" borderId="13" xfId="52" applyNumberFormat="1" applyFont="1" applyFill="1" applyBorder="1" applyAlignment="1">
      <alignment horizontal="right" vertical="top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25" borderId="18" xfId="52" applyFont="1" applyFill="1" applyBorder="1" applyAlignment="1">
      <alignment wrapText="1"/>
      <protection/>
    </xf>
    <xf numFmtId="0" fontId="9" fillId="25" borderId="18" xfId="52" applyFont="1" applyFill="1" applyBorder="1">
      <alignment/>
      <protection/>
    </xf>
    <xf numFmtId="4" fontId="8" fillId="25" borderId="13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2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0" fontId="1" fillId="2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52" applyFont="1" applyAlignment="1">
      <alignment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vertical="top" wrapText="1"/>
      <protection/>
    </xf>
    <xf numFmtId="2" fontId="7" fillId="0" borderId="0" xfId="52" applyNumberFormat="1" applyFont="1" applyAlignment="1">
      <alignment vertical="top" wrapText="1"/>
      <protection/>
    </xf>
    <xf numFmtId="2" fontId="7" fillId="0" borderId="0" xfId="52" applyNumberFormat="1" applyFont="1" applyBorder="1" applyAlignment="1">
      <alignment vertical="top" wrapText="1"/>
      <protection/>
    </xf>
    <xf numFmtId="0" fontId="2" fillId="0" borderId="0" xfId="0" applyFont="1" applyBorder="1" applyAlignment="1">
      <alignment horizontal="center"/>
    </xf>
    <xf numFmtId="0" fontId="2" fillId="25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47"/>
  <sheetViews>
    <sheetView view="pageBreakPreview" zoomScaleSheetLayoutView="100" zoomScalePageLayoutView="0" workbookViewId="0" topLeftCell="A13">
      <selection activeCell="CH22" sqref="CH22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54</v>
      </c>
    </row>
    <row r="2" s="2" customFormat="1" ht="11.25" customHeight="1">
      <c r="BS2" s="9" t="s">
        <v>89</v>
      </c>
    </row>
    <row r="3" s="2" customFormat="1" ht="11.25" customHeight="1">
      <c r="BS3" s="2" t="s">
        <v>90</v>
      </c>
    </row>
    <row r="4" s="2" customFormat="1" ht="11.25" customHeight="1">
      <c r="BS4" s="9" t="s">
        <v>101</v>
      </c>
    </row>
    <row r="5" s="2" customFormat="1" ht="11.25" customHeight="1">
      <c r="BS5" s="9" t="s">
        <v>102</v>
      </c>
    </row>
    <row r="6" s="2" customFormat="1" ht="11.25" customHeight="1">
      <c r="BS6" s="9" t="s">
        <v>103</v>
      </c>
    </row>
    <row r="7" ht="15">
      <c r="N7" s="2"/>
    </row>
    <row r="8" spans="57:108" ht="15">
      <c r="BE8" s="103" t="s">
        <v>16</v>
      </c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</row>
    <row r="9" spans="57:108" ht="15">
      <c r="BE9" s="104" t="s">
        <v>148</v>
      </c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</row>
    <row r="10" spans="57:108" s="2" customFormat="1" ht="12">
      <c r="BE10" s="108" t="s">
        <v>37</v>
      </c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57:108" ht="15"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7" t="s">
        <v>149</v>
      </c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</row>
    <row r="12" spans="57:108" s="2" customFormat="1" ht="12">
      <c r="BE12" s="106" t="s">
        <v>14</v>
      </c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 t="s">
        <v>15</v>
      </c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</row>
    <row r="13" spans="65:99" ht="15">
      <c r="BM13" s="11" t="s">
        <v>2</v>
      </c>
      <c r="BN13" s="109" t="s">
        <v>189</v>
      </c>
      <c r="BO13" s="109"/>
      <c r="BP13" s="109"/>
      <c r="BQ13" s="109"/>
      <c r="BR13" s="1" t="s">
        <v>2</v>
      </c>
      <c r="BU13" s="109" t="s">
        <v>186</v>
      </c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10">
        <v>20</v>
      </c>
      <c r="CN13" s="110"/>
      <c r="CO13" s="110"/>
      <c r="CP13" s="110"/>
      <c r="CQ13" s="102" t="s">
        <v>175</v>
      </c>
      <c r="CR13" s="102"/>
      <c r="CS13" s="102"/>
      <c r="CT13" s="102"/>
      <c r="CU13" s="1" t="s">
        <v>3</v>
      </c>
    </row>
    <row r="14" ht="15">
      <c r="CY14" s="8"/>
    </row>
    <row r="15" spans="1:108" ht="16.5">
      <c r="A15" s="122" t="s">
        <v>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36:58" s="12" customFormat="1" ht="16.5">
      <c r="AJ16" s="13"/>
      <c r="AM16" s="13"/>
      <c r="AV16" s="14"/>
      <c r="AW16" s="14"/>
      <c r="AX16" s="14"/>
      <c r="BA16" s="14" t="s">
        <v>55</v>
      </c>
      <c r="BB16" s="118" t="s">
        <v>175</v>
      </c>
      <c r="BC16" s="118"/>
      <c r="BD16" s="118"/>
      <c r="BE16" s="118"/>
      <c r="BF16" s="12" t="s">
        <v>5</v>
      </c>
    </row>
    <row r="18" spans="93:108" ht="15">
      <c r="CO18" s="107" t="s">
        <v>17</v>
      </c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</row>
    <row r="19" spans="91:108" ht="15" customHeight="1">
      <c r="CM19" s="11" t="s">
        <v>38</v>
      </c>
      <c r="CO19" s="119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1"/>
    </row>
    <row r="20" spans="36:108" ht="15" customHeight="1">
      <c r="AJ20" s="3"/>
      <c r="AK20" s="4" t="s">
        <v>2</v>
      </c>
      <c r="AL20" s="113" t="s">
        <v>189</v>
      </c>
      <c r="AM20" s="113"/>
      <c r="AN20" s="113"/>
      <c r="AO20" s="113"/>
      <c r="AP20" s="3" t="s">
        <v>2</v>
      </c>
      <c r="AQ20" s="3"/>
      <c r="AR20" s="3"/>
      <c r="AS20" s="113" t="s">
        <v>185</v>
      </c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24">
        <v>20</v>
      </c>
      <c r="BL20" s="124"/>
      <c r="BM20" s="124"/>
      <c r="BN20" s="124"/>
      <c r="BO20" s="114" t="s">
        <v>175</v>
      </c>
      <c r="BP20" s="114"/>
      <c r="BQ20" s="114"/>
      <c r="BR20" s="114"/>
      <c r="BS20" s="3" t="s">
        <v>3</v>
      </c>
      <c r="BT20" s="3"/>
      <c r="BU20" s="3"/>
      <c r="BY20" s="17"/>
      <c r="CM20" s="11" t="s">
        <v>18</v>
      </c>
      <c r="CO20" s="119" t="s">
        <v>190</v>
      </c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1"/>
    </row>
    <row r="21" spans="77:108" ht="15" customHeight="1">
      <c r="BY21" s="17"/>
      <c r="BZ21" s="17"/>
      <c r="CM21" s="11"/>
      <c r="CO21" s="119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77:108" ht="15" customHeight="1">
      <c r="BY22" s="17"/>
      <c r="BZ22" s="17"/>
      <c r="CM22" s="11"/>
      <c r="CO22" s="119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" customHeight="1">
      <c r="A23" s="5" t="s">
        <v>104</v>
      </c>
      <c r="AH23" s="123" t="s">
        <v>169</v>
      </c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8"/>
      <c r="BY23" s="17"/>
      <c r="CM23" s="11" t="s">
        <v>19</v>
      </c>
      <c r="CO23" s="119" t="s">
        <v>150</v>
      </c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1"/>
    </row>
    <row r="24" spans="1:108" ht="15" customHeight="1">
      <c r="A24" s="5" t="s">
        <v>105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8"/>
      <c r="BY24" s="17"/>
      <c r="BZ24" s="17"/>
      <c r="CM24" s="38"/>
      <c r="CO24" s="119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44.25" customHeight="1">
      <c r="A25" s="5" t="s">
        <v>100</v>
      </c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8"/>
      <c r="BY25" s="17"/>
      <c r="BZ25" s="17"/>
      <c r="CM25" s="38"/>
      <c r="CO25" s="119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5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</row>
    <row r="27" spans="1:108" s="23" customFormat="1" ht="21" customHeight="1">
      <c r="A27" s="23" t="s">
        <v>56</v>
      </c>
      <c r="AH27" s="112" t="s">
        <v>139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24"/>
      <c r="CM27" s="39"/>
      <c r="CO27" s="98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s="23" customFormat="1" ht="21" customHeight="1">
      <c r="A28" s="25" t="s">
        <v>21</v>
      </c>
      <c r="CM28" s="40" t="s">
        <v>20</v>
      </c>
      <c r="CO28" s="98" t="s">
        <v>171</v>
      </c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11" t="s">
        <v>140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99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57</v>
      </c>
      <c r="AM33" s="18"/>
      <c r="AN33" s="18"/>
      <c r="AO33" s="18"/>
      <c r="AP33" s="18"/>
      <c r="AQ33" s="18"/>
      <c r="AR33" s="18"/>
      <c r="AS33" s="18"/>
      <c r="AT33" s="101" t="s">
        <v>141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106</v>
      </c>
      <c r="AM34" s="18"/>
      <c r="AN34" s="18"/>
      <c r="AO34" s="18"/>
      <c r="AP34" s="18"/>
      <c r="AQ34" s="18"/>
      <c r="AR34" s="18"/>
      <c r="AS34" s="18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100</v>
      </c>
      <c r="AM35" s="18"/>
      <c r="AN35" s="18"/>
      <c r="AO35" s="18"/>
      <c r="AP35" s="18"/>
      <c r="AQ35" s="18"/>
      <c r="AR35" s="18"/>
      <c r="AS35" s="18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97" t="s">
        <v>119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107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9" ht="28.5" customHeight="1">
      <c r="A40" s="96" t="s">
        <v>144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</row>
    <row r="41" spans="1:109" ht="32.25" customHeight="1">
      <c r="A41" s="96" t="s">
        <v>145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5"/>
    </row>
    <row r="42" spans="1:109" ht="18.75" customHeight="1">
      <c r="A42" s="96" t="s">
        <v>146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5"/>
    </row>
    <row r="43" spans="1:109" ht="28.5" customHeight="1">
      <c r="A43" s="96" t="s">
        <v>147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5"/>
    </row>
    <row r="44" spans="1:108" ht="15" customHeight="1">
      <c r="A44" s="26" t="s">
        <v>108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16.5" customHeight="1">
      <c r="A45" s="96" t="s">
        <v>143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</row>
    <row r="46" spans="1:108" ht="15">
      <c r="A46" s="26" t="s">
        <v>58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14.25" customHeight="1">
      <c r="A47" s="96" t="s">
        <v>142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</row>
    <row r="48" ht="3" customHeight="1"/>
  </sheetData>
  <sheetProtection/>
  <mergeCells count="39">
    <mergeCell ref="CO19:DD19"/>
    <mergeCell ref="A15:DD15"/>
    <mergeCell ref="CO20:DD20"/>
    <mergeCell ref="AH23:BV25"/>
    <mergeCell ref="CO21:DD21"/>
    <mergeCell ref="CO22:DD22"/>
    <mergeCell ref="CO23:DD23"/>
    <mergeCell ref="CO24:DD24"/>
    <mergeCell ref="CO25:DD25"/>
    <mergeCell ref="BK20:BN20"/>
    <mergeCell ref="CO18:DD18"/>
    <mergeCell ref="BU13:CL13"/>
    <mergeCell ref="CM13:CP13"/>
    <mergeCell ref="AT30:CM31"/>
    <mergeCell ref="AH27:BV27"/>
    <mergeCell ref="AL20:AO20"/>
    <mergeCell ref="AS20:BJ20"/>
    <mergeCell ref="BO20:BR20"/>
    <mergeCell ref="CO26:DD26"/>
    <mergeCell ref="BB16:BE16"/>
    <mergeCell ref="CQ13:CT13"/>
    <mergeCell ref="BE8:DD8"/>
    <mergeCell ref="BE9:DD9"/>
    <mergeCell ref="BE11:BX11"/>
    <mergeCell ref="BE12:BX12"/>
    <mergeCell ref="BY11:DD11"/>
    <mergeCell ref="BE10:DD10"/>
    <mergeCell ref="BY12:DD12"/>
    <mergeCell ref="BN13:BQ13"/>
    <mergeCell ref="A47:DD47"/>
    <mergeCell ref="A45:DD45"/>
    <mergeCell ref="A37:DD37"/>
    <mergeCell ref="CO27:DD27"/>
    <mergeCell ref="A43:DD43"/>
    <mergeCell ref="A41:DD41"/>
    <mergeCell ref="A42:DD42"/>
    <mergeCell ref="A40:DE40"/>
    <mergeCell ref="AT33:CM35"/>
    <mergeCell ref="CO28:DD28"/>
  </mergeCells>
  <printOptions/>
  <pageMargins left="0.78740157480315" right="0.31496062992126" top="0" bottom="0" header="0" footer="0"/>
  <pageSetup fitToWidth="0" fitToHeight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9">
      <selection activeCell="EA10" sqref="DZ10:EA10"/>
    </sheetView>
  </sheetViews>
  <sheetFormatPr defaultColWidth="0.875" defaultRowHeight="12.75"/>
  <cols>
    <col min="1" max="72" width="0.875" style="1" customWidth="1"/>
    <col min="73" max="73" width="0.37109375" style="1" customWidth="1"/>
    <col min="74" max="74" width="0.875" style="1" hidden="1" customWidth="1"/>
    <col min="75" max="16384" width="0.875" style="1" customWidth="1"/>
  </cols>
  <sheetData>
    <row r="1" ht="3" customHeight="1"/>
    <row r="2" spans="1:108" ht="30" customHeight="1">
      <c r="A2" s="154" t="s">
        <v>109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</row>
    <row r="3" ht="7.5" customHeight="1"/>
    <row r="4" spans="1:108" ht="15">
      <c r="A4" s="155" t="s">
        <v>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7"/>
      <c r="BU4" s="155" t="s">
        <v>6</v>
      </c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7"/>
    </row>
    <row r="5" spans="1:108" s="3" customFormat="1" ht="15" customHeight="1">
      <c r="A5" s="31"/>
      <c r="B5" s="139" t="s">
        <v>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40"/>
      <c r="BU5" s="132">
        <f>BU7+BU12</f>
        <v>351562887.03</v>
      </c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4"/>
    </row>
    <row r="6" spans="1:108" ht="15" customHeight="1">
      <c r="A6" s="10"/>
      <c r="B6" s="141" t="s">
        <v>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2"/>
      <c r="BU6" s="132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4"/>
    </row>
    <row r="7" spans="1:108" ht="30" customHeight="1">
      <c r="A7" s="32"/>
      <c r="B7" s="128" t="s">
        <v>110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9"/>
      <c r="BU7" s="135">
        <f>BU9</f>
        <v>187302894.85</v>
      </c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4"/>
    </row>
    <row r="8" spans="1:108" ht="15" customHeight="1">
      <c r="A8" s="10"/>
      <c r="B8" s="130" t="s">
        <v>8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1"/>
      <c r="BU8" s="132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4"/>
    </row>
    <row r="9" spans="1:108" ht="45" customHeight="1">
      <c r="A9" s="32"/>
      <c r="B9" s="128" t="s">
        <v>120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9"/>
      <c r="BU9" s="135">
        <v>187302894.85</v>
      </c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9"/>
    </row>
    <row r="10" spans="1:108" ht="45" customHeight="1">
      <c r="A10" s="32"/>
      <c r="B10" s="128" t="s">
        <v>111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9"/>
      <c r="BU10" s="125">
        <v>0</v>
      </c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7"/>
    </row>
    <row r="11" spans="1:108" ht="45" customHeight="1">
      <c r="A11" s="32"/>
      <c r="B11" s="128" t="s">
        <v>112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9"/>
      <c r="BU11" s="125">
        <v>0</v>
      </c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7"/>
    </row>
    <row r="12" spans="1:108" ht="30" customHeight="1">
      <c r="A12" s="32"/>
      <c r="B12" s="128" t="s">
        <v>113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9"/>
      <c r="BU12" s="136">
        <v>164259992.18</v>
      </c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8"/>
    </row>
    <row r="13" spans="1:108" ht="30" customHeight="1">
      <c r="A13" s="32"/>
      <c r="B13" s="128" t="s">
        <v>114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9"/>
      <c r="BU13" s="136">
        <v>18271483.78</v>
      </c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8"/>
    </row>
    <row r="14" spans="1:108" ht="15" customHeight="1">
      <c r="A14" s="33"/>
      <c r="B14" s="130" t="s">
        <v>8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1"/>
      <c r="BU14" s="136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8"/>
    </row>
    <row r="15" spans="1:108" ht="30" customHeight="1">
      <c r="A15" s="32"/>
      <c r="B15" s="128" t="s">
        <v>26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9"/>
      <c r="BU15" s="136">
        <v>3112811.55</v>
      </c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8"/>
    </row>
    <row r="16" spans="1:108" ht="15" customHeight="1">
      <c r="A16" s="32"/>
      <c r="B16" s="128" t="s">
        <v>27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9"/>
      <c r="BU16" s="136">
        <v>1128158.63</v>
      </c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8"/>
    </row>
    <row r="17" spans="1:108" s="3" customFormat="1" ht="15" customHeight="1">
      <c r="A17" s="31"/>
      <c r="B17" s="139" t="s">
        <v>91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40"/>
      <c r="BU17" s="151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3"/>
    </row>
    <row r="18" spans="1:108" ht="15" customHeight="1">
      <c r="A18" s="10"/>
      <c r="B18" s="141" t="s">
        <v>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2"/>
      <c r="BU18" s="136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8"/>
    </row>
    <row r="19" spans="1:108" ht="30" customHeight="1">
      <c r="A19" s="34"/>
      <c r="B19" s="149" t="s">
        <v>115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50"/>
      <c r="BU19" s="146">
        <v>5364795.23</v>
      </c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8"/>
    </row>
    <row r="20" spans="1:108" ht="30" customHeight="1">
      <c r="A20" s="32"/>
      <c r="B20" s="128" t="s">
        <v>116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9"/>
      <c r="BU20" s="132">
        <v>0</v>
      </c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4"/>
    </row>
    <row r="21" spans="1:108" ht="15" customHeight="1">
      <c r="A21" s="35"/>
      <c r="B21" s="130" t="s">
        <v>8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1"/>
      <c r="BU21" s="132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4"/>
    </row>
    <row r="22" spans="1:108" ht="15" customHeight="1">
      <c r="A22" s="32"/>
      <c r="B22" s="128" t="s">
        <v>9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9"/>
      <c r="BU22" s="125">
        <v>0</v>
      </c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7"/>
    </row>
    <row r="23" spans="1:108" ht="15" customHeight="1">
      <c r="A23" s="32"/>
      <c r="B23" s="128" t="s">
        <v>10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9"/>
      <c r="BU23" s="125">
        <v>0</v>
      </c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7"/>
    </row>
    <row r="24" spans="1:108" ht="15" customHeight="1">
      <c r="A24" s="32"/>
      <c r="B24" s="128" t="s">
        <v>97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9"/>
      <c r="BU24" s="125">
        <v>0</v>
      </c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ht="15" customHeight="1">
      <c r="A25" s="32"/>
      <c r="B25" s="128" t="s">
        <v>11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9"/>
      <c r="BU25" s="125">
        <v>0</v>
      </c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7"/>
    </row>
    <row r="26" spans="1:108" ht="15" customHeight="1">
      <c r="A26" s="32"/>
      <c r="B26" s="128" t="s">
        <v>12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9"/>
      <c r="BU26" s="125">
        <v>0</v>
      </c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7"/>
    </row>
    <row r="27" spans="1:108" ht="15" customHeight="1">
      <c r="A27" s="32"/>
      <c r="B27" s="128" t="s">
        <v>13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9"/>
      <c r="BU27" s="125">
        <v>0</v>
      </c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7"/>
    </row>
    <row r="28" spans="1:108" ht="30" customHeight="1">
      <c r="A28" s="32"/>
      <c r="B28" s="128" t="s">
        <v>60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9"/>
      <c r="BU28" s="125">
        <v>0</v>
      </c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7"/>
    </row>
    <row r="29" spans="1:108" ht="30" customHeight="1">
      <c r="A29" s="32"/>
      <c r="B29" s="128" t="s">
        <v>94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9"/>
      <c r="BU29" s="125">
        <v>0</v>
      </c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7"/>
    </row>
    <row r="30" spans="1:108" ht="15" customHeight="1">
      <c r="A30" s="32"/>
      <c r="B30" s="128" t="s">
        <v>61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9"/>
      <c r="BU30" s="125">
        <v>0</v>
      </c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7"/>
    </row>
    <row r="31" spans="1:108" ht="15" customHeight="1">
      <c r="A31" s="32"/>
      <c r="B31" s="128" t="s">
        <v>62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9"/>
      <c r="BU31" s="125">
        <v>0</v>
      </c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</row>
    <row r="32" spans="1:108" ht="45" customHeight="1">
      <c r="A32" s="32"/>
      <c r="B32" s="128" t="s">
        <v>63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9"/>
      <c r="BU32" s="125">
        <v>0</v>
      </c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7"/>
    </row>
    <row r="33" spans="1:108" ht="13.5" customHeight="1">
      <c r="A33" s="35"/>
      <c r="B33" s="130" t="s">
        <v>8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1"/>
      <c r="BU33" s="125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7"/>
    </row>
    <row r="34" spans="1:108" ht="15" customHeight="1">
      <c r="A34" s="32"/>
      <c r="B34" s="128" t="s">
        <v>64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9"/>
      <c r="BU34" s="125">
        <v>0</v>
      </c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7"/>
    </row>
    <row r="35" spans="1:108" ht="15" customHeight="1">
      <c r="A35" s="32"/>
      <c r="B35" s="128" t="s">
        <v>65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9"/>
      <c r="BU35" s="125">
        <v>0</v>
      </c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7"/>
    </row>
    <row r="36" spans="1:108" ht="15" customHeight="1">
      <c r="A36" s="32"/>
      <c r="B36" s="128" t="s">
        <v>59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9"/>
      <c r="BU36" s="125">
        <v>0</v>
      </c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7"/>
    </row>
    <row r="37" spans="1:108" ht="15" customHeight="1">
      <c r="A37" s="32"/>
      <c r="B37" s="128" t="s">
        <v>66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9"/>
      <c r="BU37" s="125">
        <v>0</v>
      </c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7"/>
    </row>
    <row r="38" spans="1:108" ht="15" customHeight="1">
      <c r="A38" s="32"/>
      <c r="B38" s="128" t="s">
        <v>67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9"/>
      <c r="BU38" s="125">
        <v>0</v>
      </c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7"/>
    </row>
    <row r="39" spans="1:108" ht="15" customHeight="1">
      <c r="A39" s="32"/>
      <c r="B39" s="128" t="s">
        <v>68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9"/>
      <c r="BU39" s="125">
        <v>0</v>
      </c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7"/>
    </row>
    <row r="40" spans="1:108" ht="30" customHeight="1">
      <c r="A40" s="32"/>
      <c r="B40" s="128" t="s">
        <v>69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9"/>
      <c r="BU40" s="125">
        <v>0</v>
      </c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7"/>
    </row>
    <row r="41" spans="1:108" ht="30" customHeight="1">
      <c r="A41" s="32"/>
      <c r="B41" s="128" t="s">
        <v>93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9"/>
      <c r="BU41" s="125">
        <v>0</v>
      </c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7"/>
    </row>
    <row r="42" spans="1:108" ht="15" customHeight="1">
      <c r="A42" s="32"/>
      <c r="B42" s="128" t="s">
        <v>70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9"/>
      <c r="BU42" s="125">
        <v>0</v>
      </c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7"/>
    </row>
    <row r="43" spans="1:108" ht="15" customHeight="1">
      <c r="A43" s="32"/>
      <c r="B43" s="128" t="s">
        <v>71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9"/>
      <c r="BU43" s="125">
        <v>0</v>
      </c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7"/>
    </row>
    <row r="44" spans="1:108" s="3" customFormat="1" ht="15" customHeight="1">
      <c r="A44" s="31"/>
      <c r="B44" s="139" t="s">
        <v>92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40"/>
      <c r="BU44" s="143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5"/>
    </row>
    <row r="45" spans="1:108" ht="15" customHeight="1">
      <c r="A45" s="36"/>
      <c r="B45" s="141" t="s">
        <v>1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2"/>
      <c r="BU45" s="125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7"/>
    </row>
    <row r="46" spans="1:108" ht="15" customHeight="1">
      <c r="A46" s="32"/>
      <c r="B46" s="128" t="s">
        <v>72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9"/>
      <c r="BU46" s="125">
        <v>0</v>
      </c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7"/>
    </row>
    <row r="47" spans="1:108" ht="30" customHeight="1">
      <c r="A47" s="32"/>
      <c r="B47" s="128" t="s">
        <v>117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9"/>
      <c r="BU47" s="136">
        <f>BU49+BU53+BU54+BU58</f>
        <v>5004073</v>
      </c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" customHeight="1">
      <c r="A48" s="35"/>
      <c r="B48" s="130" t="s">
        <v>8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1"/>
      <c r="BU48" s="132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15" customHeight="1">
      <c r="A49" s="32"/>
      <c r="B49" s="128" t="s">
        <v>79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9"/>
      <c r="BU49" s="125">
        <v>84954</v>
      </c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7"/>
    </row>
    <row r="50" spans="1:108" ht="15" customHeight="1">
      <c r="A50" s="32"/>
      <c r="B50" s="128" t="s">
        <v>39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9"/>
      <c r="BU50" s="125">
        <v>0</v>
      </c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7"/>
    </row>
    <row r="51" spans="1:108" ht="15" customHeight="1">
      <c r="A51" s="32"/>
      <c r="B51" s="128" t="s">
        <v>40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9"/>
      <c r="BU51" s="125">
        <v>0</v>
      </c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7"/>
    </row>
    <row r="52" spans="1:108" ht="15" customHeight="1">
      <c r="A52" s="32"/>
      <c r="B52" s="128" t="s">
        <v>41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9"/>
      <c r="BU52" s="125">
        <v>0</v>
      </c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7"/>
    </row>
    <row r="53" spans="1:108" ht="15" customHeight="1">
      <c r="A53" s="32"/>
      <c r="B53" s="128" t="s">
        <v>42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9"/>
      <c r="BU53" s="125">
        <v>1155568.4</v>
      </c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7"/>
    </row>
    <row r="54" spans="1:108" ht="15" customHeight="1">
      <c r="A54" s="32"/>
      <c r="B54" s="128" t="s">
        <v>43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9"/>
      <c r="BU54" s="125">
        <v>374496.4</v>
      </c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7"/>
    </row>
    <row r="55" spans="1:108" ht="15" customHeight="1">
      <c r="A55" s="32"/>
      <c r="B55" s="128" t="s">
        <v>44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9"/>
      <c r="BU55" s="125">
        <v>38569</v>
      </c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7"/>
    </row>
    <row r="56" spans="1:108" ht="15" customHeight="1">
      <c r="A56" s="32"/>
      <c r="B56" s="128" t="s">
        <v>73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9"/>
      <c r="BU56" s="125">
        <v>0</v>
      </c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7"/>
    </row>
    <row r="57" spans="1:108" ht="15" customHeight="1">
      <c r="A57" s="32"/>
      <c r="B57" s="128" t="s">
        <v>95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9"/>
      <c r="BU57" s="125">
        <v>0</v>
      </c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7"/>
    </row>
    <row r="58" spans="1:108" ht="15" customHeight="1">
      <c r="A58" s="32"/>
      <c r="B58" s="128" t="s">
        <v>74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9"/>
      <c r="BU58" s="125">
        <v>3389054.2</v>
      </c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7"/>
    </row>
    <row r="59" spans="1:108" ht="15" customHeight="1">
      <c r="A59" s="32"/>
      <c r="B59" s="128" t="s">
        <v>75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9"/>
      <c r="BU59" s="125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7"/>
    </row>
    <row r="60" spans="1:108" ht="15" customHeight="1">
      <c r="A60" s="32"/>
      <c r="B60" s="128" t="s">
        <v>76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9"/>
      <c r="BU60" s="125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7"/>
    </row>
    <row r="61" spans="1:108" ht="15" customHeight="1">
      <c r="A61" s="32"/>
      <c r="B61" s="128" t="s">
        <v>77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9"/>
      <c r="BU61" s="125">
        <v>0</v>
      </c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7"/>
    </row>
    <row r="62" spans="1:108" ht="45" customHeight="1">
      <c r="A62" s="32"/>
      <c r="B62" s="128" t="s">
        <v>78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9"/>
      <c r="BU62" s="125">
        <f>BU68+BU69+BU70+BU73</f>
        <v>0</v>
      </c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7"/>
    </row>
    <row r="63" spans="1:108" ht="15" customHeight="1">
      <c r="A63" s="37"/>
      <c r="B63" s="130" t="s">
        <v>8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1"/>
      <c r="BU63" s="125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7"/>
    </row>
    <row r="64" spans="1:108" ht="15" customHeight="1">
      <c r="A64" s="32"/>
      <c r="B64" s="128" t="s">
        <v>80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9"/>
      <c r="BU64" s="125">
        <v>0</v>
      </c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7"/>
    </row>
    <row r="65" spans="1:108" ht="15" customHeight="1">
      <c r="A65" s="32"/>
      <c r="B65" s="128" t="s">
        <v>45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9"/>
      <c r="BU65" s="125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7"/>
    </row>
    <row r="66" spans="1:108" ht="15" customHeight="1">
      <c r="A66" s="32"/>
      <c r="B66" s="128" t="s">
        <v>46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9"/>
      <c r="BU66" s="125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7"/>
    </row>
    <row r="67" spans="1:108" ht="15" customHeight="1">
      <c r="A67" s="32"/>
      <c r="B67" s="128" t="s">
        <v>47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9"/>
      <c r="BU67" s="125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7"/>
    </row>
    <row r="68" spans="1:108" ht="15" customHeight="1">
      <c r="A68" s="32"/>
      <c r="B68" s="128" t="s">
        <v>48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9"/>
      <c r="BU68" s="125">
        <v>0</v>
      </c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7"/>
    </row>
    <row r="69" spans="1:108" ht="15" customHeight="1">
      <c r="A69" s="32"/>
      <c r="B69" s="128" t="s">
        <v>49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9"/>
      <c r="BU69" s="125">
        <v>0</v>
      </c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7"/>
    </row>
    <row r="70" spans="1:108" ht="15" customHeight="1">
      <c r="A70" s="32"/>
      <c r="B70" s="128" t="s">
        <v>50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9"/>
      <c r="BU70" s="125">
        <v>0</v>
      </c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7"/>
    </row>
    <row r="71" spans="1:108" ht="15" customHeight="1">
      <c r="A71" s="32"/>
      <c r="B71" s="128" t="s">
        <v>81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9"/>
      <c r="BU71" s="125">
        <v>0</v>
      </c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7"/>
    </row>
    <row r="72" spans="1:108" ht="15" customHeight="1">
      <c r="A72" s="32"/>
      <c r="B72" s="128" t="s">
        <v>96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9"/>
      <c r="BU72" s="125">
        <v>0</v>
      </c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7"/>
    </row>
    <row r="73" spans="1:108" ht="15" customHeight="1">
      <c r="A73" s="32"/>
      <c r="B73" s="128" t="s">
        <v>82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9"/>
      <c r="BU73" s="125">
        <v>0</v>
      </c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7"/>
    </row>
    <row r="74" spans="1:108" ht="15" customHeight="1">
      <c r="A74" s="32"/>
      <c r="B74" s="128" t="s">
        <v>83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9"/>
      <c r="BU74" s="125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7"/>
    </row>
    <row r="75" spans="1:108" ht="15" customHeight="1">
      <c r="A75" s="32"/>
      <c r="B75" s="128" t="s">
        <v>84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9"/>
      <c r="BU75" s="125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7"/>
    </row>
    <row r="76" spans="1:108" ht="15" customHeight="1">
      <c r="A76" s="32"/>
      <c r="B76" s="128" t="s">
        <v>85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9"/>
      <c r="BU76" s="125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7:BT37"/>
    <mergeCell ref="BU37:DD37"/>
    <mergeCell ref="B39:BT39"/>
    <mergeCell ref="B38:BT38"/>
    <mergeCell ref="BU38:DD38"/>
    <mergeCell ref="BU39:DD39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1"/>
  <sheetViews>
    <sheetView tabSelected="1" view="pageBreakPreview" zoomScaleSheetLayoutView="100" zoomScalePageLayoutView="0" workbookViewId="0" topLeftCell="A14">
      <selection activeCell="F23" sqref="F23"/>
    </sheetView>
  </sheetViews>
  <sheetFormatPr defaultColWidth="9.00390625" defaultRowHeight="12.75"/>
  <cols>
    <col min="1" max="1" width="51.875" style="46" customWidth="1"/>
    <col min="2" max="2" width="12.125" style="46" customWidth="1"/>
    <col min="3" max="3" width="13.875" style="46" customWidth="1"/>
    <col min="4" max="4" width="12.125" style="46" customWidth="1"/>
    <col min="5" max="5" width="14.625" style="54" customWidth="1"/>
    <col min="6" max="6" width="18.375" style="46" customWidth="1"/>
    <col min="7" max="7" width="14.375" style="46" bestFit="1" customWidth="1"/>
    <col min="8" max="8" width="10.625" style="46" bestFit="1" customWidth="1"/>
    <col min="9" max="16384" width="9.125" style="46" customWidth="1"/>
  </cols>
  <sheetData>
    <row r="1" spans="1:5" ht="16.5" hidden="1">
      <c r="A1" s="164"/>
      <c r="B1" s="164"/>
      <c r="C1" s="164"/>
      <c r="D1" s="164"/>
      <c r="E1" s="167"/>
    </row>
    <row r="2" spans="1:5" ht="15" customHeight="1" thickBot="1">
      <c r="A2" s="165" t="s">
        <v>121</v>
      </c>
      <c r="B2" s="165"/>
      <c r="C2" s="165"/>
      <c r="D2" s="166"/>
      <c r="E2" s="168"/>
    </row>
    <row r="3" spans="1:5" ht="96">
      <c r="A3" s="47" t="s">
        <v>0</v>
      </c>
      <c r="B3" s="48" t="s">
        <v>122</v>
      </c>
      <c r="C3" s="48" t="s">
        <v>123</v>
      </c>
      <c r="D3" s="48" t="s">
        <v>124</v>
      </c>
      <c r="E3" s="49" t="s">
        <v>86</v>
      </c>
    </row>
    <row r="4" spans="1:5" ht="30">
      <c r="A4" s="50" t="s">
        <v>51</v>
      </c>
      <c r="B4" s="51"/>
      <c r="C4" s="51"/>
      <c r="D4" s="52" t="s">
        <v>22</v>
      </c>
      <c r="E4" s="86">
        <v>70672.51</v>
      </c>
    </row>
    <row r="5" spans="1:7" ht="15">
      <c r="A5" s="50" t="s">
        <v>23</v>
      </c>
      <c r="B5" s="51"/>
      <c r="C5" s="51"/>
      <c r="D5" s="52" t="s">
        <v>22</v>
      </c>
      <c r="E5" s="53">
        <f>E7+E8+E9+E10</f>
        <v>87431558.50999999</v>
      </c>
      <c r="F5" s="54">
        <f>E20-E4</f>
        <v>87431558.50999999</v>
      </c>
      <c r="G5" s="54">
        <f>E5-F5</f>
        <v>0</v>
      </c>
    </row>
    <row r="6" spans="1:6" ht="15">
      <c r="A6" s="50" t="s">
        <v>8</v>
      </c>
      <c r="B6" s="51"/>
      <c r="C6" s="51"/>
      <c r="D6" s="52" t="s">
        <v>22</v>
      </c>
      <c r="E6" s="55"/>
      <c r="F6" s="46" t="b">
        <f>F5=E5</f>
        <v>1</v>
      </c>
    </row>
    <row r="7" spans="1:5" ht="15">
      <c r="A7" s="50" t="s">
        <v>125</v>
      </c>
      <c r="B7" s="51"/>
      <c r="C7" s="51"/>
      <c r="D7" s="52" t="s">
        <v>22</v>
      </c>
      <c r="E7" s="56">
        <f>E22+E77+E73</f>
        <v>70356318</v>
      </c>
    </row>
    <row r="8" spans="1:6" ht="15">
      <c r="A8" s="57" t="s">
        <v>126</v>
      </c>
      <c r="B8" s="51"/>
      <c r="C8" s="51"/>
      <c r="D8" s="52"/>
      <c r="E8" s="58">
        <f>E37</f>
        <v>3631105.02</v>
      </c>
      <c r="F8" s="54"/>
    </row>
    <row r="9" spans="1:5" ht="15">
      <c r="A9" s="50" t="s">
        <v>28</v>
      </c>
      <c r="B9" s="51"/>
      <c r="C9" s="51"/>
      <c r="D9" s="52"/>
      <c r="E9" s="45">
        <v>0</v>
      </c>
    </row>
    <row r="10" spans="1:8" ht="75">
      <c r="A10" s="50" t="s">
        <v>127</v>
      </c>
      <c r="B10" s="51"/>
      <c r="C10" s="51"/>
      <c r="D10" s="52" t="s">
        <v>22</v>
      </c>
      <c r="E10" s="59">
        <f>E12+E13+E14+E15</f>
        <v>13444135.49</v>
      </c>
      <c r="F10" s="54"/>
      <c r="G10" s="63"/>
      <c r="H10" s="54"/>
    </row>
    <row r="11" spans="1:6" ht="15">
      <c r="A11" s="50" t="s">
        <v>8</v>
      </c>
      <c r="B11" s="51"/>
      <c r="C11" s="51"/>
      <c r="D11" s="52" t="s">
        <v>22</v>
      </c>
      <c r="E11" s="45"/>
      <c r="F11" s="54"/>
    </row>
    <row r="12" spans="1:6" ht="15">
      <c r="A12" s="50" t="s">
        <v>136</v>
      </c>
      <c r="B12" s="51"/>
      <c r="C12" s="51"/>
      <c r="D12" s="52" t="s">
        <v>22</v>
      </c>
      <c r="E12" s="60">
        <v>10344915</v>
      </c>
      <c r="F12" s="54"/>
    </row>
    <row r="13" spans="1:6" ht="30">
      <c r="A13" s="50" t="s">
        <v>137</v>
      </c>
      <c r="B13" s="51"/>
      <c r="C13" s="51"/>
      <c r="D13" s="52" t="s">
        <v>22</v>
      </c>
      <c r="E13" s="60">
        <f>1981500+67260-70672.51</f>
        <v>1978087.49</v>
      </c>
      <c r="F13" s="46">
        <v>1978087.49</v>
      </c>
    </row>
    <row r="14" spans="1:5" ht="15">
      <c r="A14" s="50" t="s">
        <v>166</v>
      </c>
      <c r="B14" s="51"/>
      <c r="C14" s="51"/>
      <c r="D14" s="52" t="s">
        <v>22</v>
      </c>
      <c r="E14" s="60">
        <v>783633</v>
      </c>
    </row>
    <row r="15" spans="1:5" ht="15">
      <c r="A15" s="50" t="s">
        <v>167</v>
      </c>
      <c r="B15" s="51"/>
      <c r="C15" s="51"/>
      <c r="D15" s="52" t="s">
        <v>22</v>
      </c>
      <c r="E15" s="60">
        <v>337500</v>
      </c>
    </row>
    <row r="16" spans="1:5" ht="30">
      <c r="A16" s="50" t="s">
        <v>87</v>
      </c>
      <c r="B16" s="51"/>
      <c r="C16" s="51"/>
      <c r="D16" s="52" t="s">
        <v>22</v>
      </c>
      <c r="E16" s="61"/>
    </row>
    <row r="17" spans="1:5" ht="15">
      <c r="A17" s="50" t="s">
        <v>8</v>
      </c>
      <c r="B17" s="51"/>
      <c r="C17" s="51"/>
      <c r="D17" s="52" t="s">
        <v>22</v>
      </c>
      <c r="E17" s="55"/>
    </row>
    <row r="18" spans="1:5" ht="15">
      <c r="A18" s="50" t="s">
        <v>88</v>
      </c>
      <c r="B18" s="51"/>
      <c r="C18" s="51"/>
      <c r="D18" s="52" t="s">
        <v>22</v>
      </c>
      <c r="E18" s="61"/>
    </row>
    <row r="19" spans="1:6" ht="30">
      <c r="A19" s="50" t="s">
        <v>52</v>
      </c>
      <c r="B19" s="51"/>
      <c r="C19" s="51"/>
      <c r="D19" s="52" t="s">
        <v>22</v>
      </c>
      <c r="E19" s="55">
        <v>0</v>
      </c>
      <c r="F19" s="54"/>
    </row>
    <row r="20" spans="1:8" ht="15">
      <c r="A20" s="62" t="s">
        <v>24</v>
      </c>
      <c r="B20" s="51"/>
      <c r="C20" s="51"/>
      <c r="D20" s="52">
        <v>900</v>
      </c>
      <c r="E20" s="53">
        <f>E22+E83+E78+E37+E73</f>
        <v>87502231.02</v>
      </c>
      <c r="G20" s="63"/>
      <c r="H20" s="54"/>
    </row>
    <row r="21" spans="1:6" ht="15">
      <c r="A21" s="50" t="s">
        <v>8</v>
      </c>
      <c r="B21" s="51"/>
      <c r="C21" s="51"/>
      <c r="D21" s="52"/>
      <c r="E21" s="55"/>
      <c r="F21" s="63">
        <f>E20-E24-E25-E26-E31-E34-E50-E53-E64-E73-E79-E80-E84-E85-68640</f>
        <v>22261945.6</v>
      </c>
    </row>
    <row r="22" spans="1:40" ht="15">
      <c r="A22" s="64" t="s">
        <v>118</v>
      </c>
      <c r="B22" s="65" t="s">
        <v>153</v>
      </c>
      <c r="C22" s="66"/>
      <c r="D22" s="67" t="s">
        <v>22</v>
      </c>
      <c r="E22" s="68">
        <f>E23+E34</f>
        <v>17756997</v>
      </c>
      <c r="F22" s="78">
        <f>E53+E64</f>
        <v>38285.83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</row>
    <row r="23" spans="1:40" ht="51">
      <c r="A23" s="70" t="s">
        <v>155</v>
      </c>
      <c r="B23" s="66"/>
      <c r="C23" s="65">
        <v>1210121020</v>
      </c>
      <c r="D23" s="65" t="s">
        <v>22</v>
      </c>
      <c r="E23" s="71">
        <f>E25+E27+E28+E29+E30+E31+E33+E24+E26</f>
        <v>17731046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</row>
    <row r="24" spans="1:40" ht="15">
      <c r="A24" s="64" t="s">
        <v>29</v>
      </c>
      <c r="B24" s="72"/>
      <c r="C24" s="73"/>
      <c r="D24" s="74">
        <v>211</v>
      </c>
      <c r="E24" s="45">
        <v>5660967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</row>
    <row r="25" spans="1:40" ht="15">
      <c r="A25" s="75" t="s">
        <v>30</v>
      </c>
      <c r="B25" s="72"/>
      <c r="C25" s="73"/>
      <c r="D25" s="74">
        <v>212</v>
      </c>
      <c r="E25" s="45">
        <v>4800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</row>
    <row r="26" spans="1:40" ht="15">
      <c r="A26" s="64" t="s">
        <v>128</v>
      </c>
      <c r="B26" s="72"/>
      <c r="C26" s="73"/>
      <c r="D26" s="74">
        <v>213</v>
      </c>
      <c r="E26" s="45">
        <v>1709612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</row>
    <row r="27" spans="1:40" ht="15">
      <c r="A27" s="64" t="s">
        <v>31</v>
      </c>
      <c r="B27" s="72"/>
      <c r="C27" s="73"/>
      <c r="D27" s="74">
        <v>221</v>
      </c>
      <c r="E27" s="45">
        <v>77858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</row>
    <row r="28" spans="1:40" ht="15">
      <c r="A28" s="64" t="s">
        <v>32</v>
      </c>
      <c r="B28" s="72"/>
      <c r="C28" s="73"/>
      <c r="D28" s="74">
        <v>223</v>
      </c>
      <c r="E28" s="45">
        <v>4831000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</row>
    <row r="29" spans="1:40" ht="15">
      <c r="A29" s="64" t="s">
        <v>33</v>
      </c>
      <c r="B29" s="72"/>
      <c r="C29" s="73"/>
      <c r="D29" s="74">
        <v>225</v>
      </c>
      <c r="E29" s="45">
        <v>910064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</row>
    <row r="30" spans="1:40" ht="15">
      <c r="A30" s="64" t="s">
        <v>34</v>
      </c>
      <c r="B30" s="72"/>
      <c r="C30" s="73"/>
      <c r="D30" s="74">
        <v>226</v>
      </c>
      <c r="E30" s="45">
        <v>426191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</row>
    <row r="31" spans="1:40" ht="15">
      <c r="A31" s="64" t="s">
        <v>183</v>
      </c>
      <c r="B31" s="72"/>
      <c r="C31" s="73"/>
      <c r="D31" s="74">
        <v>291</v>
      </c>
      <c r="E31" s="45">
        <v>3934694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</row>
    <row r="32" spans="1:40" ht="15" hidden="1">
      <c r="A32" s="64" t="s">
        <v>35</v>
      </c>
      <c r="B32" s="72"/>
      <c r="C32" s="73"/>
      <c r="D32" s="74">
        <v>310</v>
      </c>
      <c r="E32" s="45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</row>
    <row r="33" spans="1:40" ht="15">
      <c r="A33" s="64" t="s">
        <v>36</v>
      </c>
      <c r="B33" s="72"/>
      <c r="C33" s="73"/>
      <c r="D33" s="74">
        <v>340</v>
      </c>
      <c r="E33" s="45">
        <v>175860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</row>
    <row r="34" spans="1:40" ht="25.5">
      <c r="A34" s="79" t="s">
        <v>176</v>
      </c>
      <c r="B34" s="72"/>
      <c r="C34" s="93" t="s">
        <v>177</v>
      </c>
      <c r="D34" s="81" t="s">
        <v>178</v>
      </c>
      <c r="E34" s="82">
        <f>E35+E36</f>
        <v>25951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</row>
    <row r="35" spans="1:40" ht="15">
      <c r="A35" s="64" t="s">
        <v>29</v>
      </c>
      <c r="B35" s="72"/>
      <c r="C35" s="73"/>
      <c r="D35" s="74">
        <v>211</v>
      </c>
      <c r="E35" s="45">
        <v>19932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</row>
    <row r="36" spans="1:40" ht="15">
      <c r="A36" s="64" t="s">
        <v>128</v>
      </c>
      <c r="B36" s="72"/>
      <c r="C36" s="73"/>
      <c r="D36" s="74">
        <v>213</v>
      </c>
      <c r="E36" s="45">
        <v>6019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1:40" ht="15">
      <c r="A37" s="64" t="s">
        <v>151</v>
      </c>
      <c r="B37" s="76" t="s">
        <v>129</v>
      </c>
      <c r="C37" s="73"/>
      <c r="D37" s="74"/>
      <c r="E37" s="77">
        <f>E38+E41+E58+E43+E53+E50+E68+E70+E64+E66+E61+E48+E46</f>
        <v>3631105.02</v>
      </c>
      <c r="F37" s="7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</row>
    <row r="38" spans="1:40" ht="51">
      <c r="A38" s="79" t="s">
        <v>157</v>
      </c>
      <c r="B38" s="80"/>
      <c r="C38" s="81">
        <v>1210121020</v>
      </c>
      <c r="D38" s="74"/>
      <c r="E38" s="82">
        <f>E39+E40</f>
        <v>3160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</row>
    <row r="39" spans="1:40" ht="15" hidden="1">
      <c r="A39" s="64" t="s">
        <v>158</v>
      </c>
      <c r="B39" s="80"/>
      <c r="C39" s="73"/>
      <c r="D39" s="74">
        <v>225</v>
      </c>
      <c r="E39" s="45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</row>
    <row r="40" spans="1:40" ht="15">
      <c r="A40" s="64" t="s">
        <v>34</v>
      </c>
      <c r="B40" s="80"/>
      <c r="C40" s="73"/>
      <c r="D40" s="74">
        <v>226</v>
      </c>
      <c r="E40" s="45">
        <v>3160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</row>
    <row r="41" spans="1:40" ht="25.5">
      <c r="A41" s="79" t="s">
        <v>159</v>
      </c>
      <c r="B41" s="67"/>
      <c r="C41" s="65">
        <v>1210821090</v>
      </c>
      <c r="D41" s="67"/>
      <c r="E41" s="71">
        <f>E42</f>
        <v>3046324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</row>
    <row r="42" spans="1:40" ht="15">
      <c r="A42" s="64" t="s">
        <v>36</v>
      </c>
      <c r="B42" s="67"/>
      <c r="C42" s="65"/>
      <c r="D42" s="67">
        <v>340</v>
      </c>
      <c r="E42" s="87">
        <v>3046324</v>
      </c>
      <c r="F42" s="69"/>
      <c r="G42" s="7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</row>
    <row r="43" spans="1:40" ht="49.5" customHeight="1" hidden="1">
      <c r="A43" s="84" t="s">
        <v>172</v>
      </c>
      <c r="B43" s="72"/>
      <c r="C43" s="81">
        <v>1211121130</v>
      </c>
      <c r="D43" s="81"/>
      <c r="E43" s="71">
        <f>E45+E44</f>
        <v>0</v>
      </c>
      <c r="F43" s="69"/>
      <c r="G43" s="7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spans="1:40" ht="14.25" customHeight="1" hidden="1">
      <c r="A44" s="64" t="s">
        <v>165</v>
      </c>
      <c r="B44" s="72"/>
      <c r="C44" s="81"/>
      <c r="D44" s="74">
        <v>225</v>
      </c>
      <c r="E44" s="71"/>
      <c r="F44" s="69"/>
      <c r="G44" s="7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</row>
    <row r="45" spans="1:40" ht="14.25" customHeight="1" hidden="1">
      <c r="A45" s="64" t="s">
        <v>35</v>
      </c>
      <c r="B45" s="72"/>
      <c r="C45" s="73"/>
      <c r="D45" s="74">
        <v>310</v>
      </c>
      <c r="E45" s="45"/>
      <c r="F45" s="69"/>
      <c r="G45" s="78"/>
      <c r="H45" s="7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</row>
    <row r="46" spans="1:40" ht="53.25" customHeight="1">
      <c r="A46" s="79" t="s">
        <v>184</v>
      </c>
      <c r="B46" s="72"/>
      <c r="C46" s="93">
        <v>1211121130</v>
      </c>
      <c r="D46" s="74"/>
      <c r="E46" s="82">
        <f>E47</f>
        <v>15000</v>
      </c>
      <c r="F46" s="69"/>
      <c r="G46" s="78"/>
      <c r="H46" s="7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</row>
    <row r="47" spans="1:40" ht="14.25" customHeight="1">
      <c r="A47" s="64" t="s">
        <v>34</v>
      </c>
      <c r="B47" s="72"/>
      <c r="C47" s="73"/>
      <c r="D47" s="74">
        <v>226</v>
      </c>
      <c r="E47" s="45">
        <v>15000</v>
      </c>
      <c r="F47" s="69"/>
      <c r="G47" s="78"/>
      <c r="H47" s="7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</row>
    <row r="48" spans="1:40" ht="40.5" customHeight="1">
      <c r="A48" s="79" t="s">
        <v>164</v>
      </c>
      <c r="B48" s="72"/>
      <c r="C48" s="81">
        <v>1211921150</v>
      </c>
      <c r="D48" s="74"/>
      <c r="E48" s="82">
        <f>E49</f>
        <v>450000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</row>
    <row r="49" spans="1:40" ht="14.25" customHeight="1">
      <c r="A49" s="64" t="s">
        <v>165</v>
      </c>
      <c r="B49" s="72"/>
      <c r="C49" s="81"/>
      <c r="D49" s="74">
        <v>225</v>
      </c>
      <c r="E49" s="45">
        <v>450000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</row>
    <row r="50" spans="1:40" ht="81" customHeight="1">
      <c r="A50" s="79" t="s">
        <v>187</v>
      </c>
      <c r="B50" s="72"/>
      <c r="C50" s="81">
        <v>9940090300</v>
      </c>
      <c r="D50" s="74"/>
      <c r="E50" s="82">
        <f>E52+E51</f>
        <v>78335.19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</row>
    <row r="51" spans="1:40" ht="12.75" customHeight="1">
      <c r="A51" s="64" t="s">
        <v>53</v>
      </c>
      <c r="B51" s="72"/>
      <c r="C51" s="81"/>
      <c r="D51" s="74">
        <v>290</v>
      </c>
      <c r="E51" s="82">
        <f>6255.66+20292.57+16319.3+33467.66</f>
        <v>76335.19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</row>
    <row r="52" spans="1:40" ht="14.25" customHeight="1">
      <c r="A52" s="64" t="s">
        <v>183</v>
      </c>
      <c r="B52" s="72"/>
      <c r="C52" s="81"/>
      <c r="D52" s="74">
        <v>291</v>
      </c>
      <c r="E52" s="45">
        <v>2000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spans="1:40" ht="51">
      <c r="A53" s="79" t="s">
        <v>155</v>
      </c>
      <c r="B53" s="72"/>
      <c r="C53" s="81">
        <v>9990021020</v>
      </c>
      <c r="D53" s="74"/>
      <c r="E53" s="82">
        <f>E54+E55+E57+E56</f>
        <v>36438.21</v>
      </c>
      <c r="F53" s="78"/>
      <c r="G53" s="78"/>
      <c r="H53" s="78"/>
      <c r="I53" s="69"/>
      <c r="J53" s="78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</row>
    <row r="54" spans="1:40" ht="15" hidden="1">
      <c r="A54" s="64" t="s">
        <v>128</v>
      </c>
      <c r="B54" s="72"/>
      <c r="C54" s="81"/>
      <c r="D54" s="74">
        <v>213</v>
      </c>
      <c r="E54" s="45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</row>
    <row r="55" spans="1:40" ht="15" customHeight="1">
      <c r="A55" s="64" t="s">
        <v>158</v>
      </c>
      <c r="B55" s="72"/>
      <c r="C55" s="81"/>
      <c r="D55" s="74">
        <v>225</v>
      </c>
      <c r="E55" s="45">
        <f>17472+16052.6</f>
        <v>33524.6</v>
      </c>
      <c r="F55" s="78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</row>
    <row r="56" spans="1:40" ht="15" customHeight="1">
      <c r="A56" s="64" t="s">
        <v>34</v>
      </c>
      <c r="B56" s="72"/>
      <c r="C56" s="73"/>
      <c r="D56" s="74">
        <v>226</v>
      </c>
      <c r="E56" s="45">
        <v>2913.61</v>
      </c>
      <c r="F56" s="69"/>
      <c r="G56" s="69"/>
      <c r="H56" s="78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</row>
    <row r="57" spans="1:40" ht="12.75" customHeight="1" hidden="1">
      <c r="A57" s="64" t="s">
        <v>162</v>
      </c>
      <c r="B57" s="72"/>
      <c r="C57" s="81"/>
      <c r="D57" s="74">
        <v>340</v>
      </c>
      <c r="E57" s="45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</row>
    <row r="58" spans="1:40" ht="39" customHeight="1" hidden="1">
      <c r="A58" s="79" t="s">
        <v>168</v>
      </c>
      <c r="B58" s="72"/>
      <c r="C58" s="81">
        <v>9990021070</v>
      </c>
      <c r="D58" s="74"/>
      <c r="E58" s="71">
        <f>E59+E60</f>
        <v>0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</row>
    <row r="59" spans="1:40" ht="15.75" customHeight="1" hidden="1">
      <c r="A59" s="64" t="s">
        <v>35</v>
      </c>
      <c r="B59" s="72"/>
      <c r="C59" s="83"/>
      <c r="D59" s="74">
        <v>310</v>
      </c>
      <c r="E59" s="45"/>
      <c r="F59" s="78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</row>
    <row r="60" spans="1:40" ht="15" customHeight="1" hidden="1">
      <c r="A60" s="64" t="s">
        <v>36</v>
      </c>
      <c r="B60" s="72"/>
      <c r="C60" s="83"/>
      <c r="D60" s="74">
        <v>340</v>
      </c>
      <c r="E60" s="45"/>
      <c r="F60" s="7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</row>
    <row r="61" spans="1:40" ht="38.25" hidden="1">
      <c r="A61" s="79" t="s">
        <v>168</v>
      </c>
      <c r="B61" s="72"/>
      <c r="C61" s="81">
        <v>9990021070</v>
      </c>
      <c r="D61" s="74"/>
      <c r="E61" s="45">
        <f>E62+E63</f>
        <v>0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</row>
    <row r="62" spans="1:40" ht="15" hidden="1">
      <c r="A62" s="64" t="s">
        <v>35</v>
      </c>
      <c r="B62" s="72"/>
      <c r="C62" s="81"/>
      <c r="D62" s="74">
        <v>310</v>
      </c>
      <c r="E62" s="45">
        <v>0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</row>
    <row r="63" spans="1:40" ht="15" hidden="1">
      <c r="A63" s="64" t="s">
        <v>36</v>
      </c>
      <c r="B63" s="72"/>
      <c r="C63" s="81"/>
      <c r="D63" s="74">
        <v>340</v>
      </c>
      <c r="E63" s="45">
        <v>0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</row>
    <row r="64" spans="1:40" ht="23.25" customHeight="1">
      <c r="A64" s="79" t="s">
        <v>159</v>
      </c>
      <c r="B64" s="72"/>
      <c r="C64" s="81">
        <v>9990021090</v>
      </c>
      <c r="D64" s="74"/>
      <c r="E64" s="45">
        <f>E65</f>
        <v>1847.62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</row>
    <row r="65" spans="1:40" ht="15">
      <c r="A65" s="64" t="s">
        <v>36</v>
      </c>
      <c r="B65" s="72"/>
      <c r="C65" s="81"/>
      <c r="D65" s="74">
        <v>340</v>
      </c>
      <c r="E65" s="45">
        <v>1847.62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</row>
    <row r="66" spans="1:40" ht="51" hidden="1">
      <c r="A66" s="79" t="s">
        <v>160</v>
      </c>
      <c r="B66" s="72"/>
      <c r="C66" s="81">
        <v>9990021130</v>
      </c>
      <c r="D66" s="74"/>
      <c r="E66" s="45">
        <v>0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</row>
    <row r="67" spans="1:40" ht="15" hidden="1">
      <c r="A67" s="64" t="s">
        <v>33</v>
      </c>
      <c r="B67" s="72"/>
      <c r="C67" s="69"/>
      <c r="D67" s="74">
        <v>225</v>
      </c>
      <c r="E67" s="45">
        <v>0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</row>
    <row r="68" spans="1:40" ht="52.5" customHeight="1" hidden="1">
      <c r="A68" s="79" t="s">
        <v>160</v>
      </c>
      <c r="B68" s="72"/>
      <c r="C68" s="81">
        <v>9990091030</v>
      </c>
      <c r="D68" s="74"/>
      <c r="E68" s="82">
        <f>E69</f>
        <v>0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</row>
    <row r="69" spans="1:40" ht="14.25" customHeight="1" hidden="1">
      <c r="A69" s="64" t="s">
        <v>34</v>
      </c>
      <c r="B69" s="72"/>
      <c r="C69" s="73"/>
      <c r="D69" s="74">
        <v>226</v>
      </c>
      <c r="E69" s="45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</row>
    <row r="70" spans="1:40" ht="18" customHeight="1" hidden="1">
      <c r="A70" s="79" t="s">
        <v>163</v>
      </c>
      <c r="B70" s="72"/>
      <c r="C70" s="81">
        <v>9990091040</v>
      </c>
      <c r="D70" s="74"/>
      <c r="E70" s="82">
        <f>E71+E72</f>
        <v>0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</row>
    <row r="71" spans="1:40" ht="18" customHeight="1" hidden="1">
      <c r="A71" s="64" t="s">
        <v>35</v>
      </c>
      <c r="B71" s="72"/>
      <c r="C71" s="81"/>
      <c r="D71" s="74">
        <v>310</v>
      </c>
      <c r="E71" s="45">
        <v>0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</row>
    <row r="72" spans="1:40" ht="18" customHeight="1" hidden="1">
      <c r="A72" s="64" t="s">
        <v>36</v>
      </c>
      <c r="B72" s="72"/>
      <c r="C72" s="81"/>
      <c r="D72" s="74">
        <v>340</v>
      </c>
      <c r="E72" s="45">
        <v>0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</row>
    <row r="73" spans="1:40" ht="51" customHeight="1">
      <c r="A73" s="79" t="s">
        <v>179</v>
      </c>
      <c r="B73" s="94" t="s">
        <v>180</v>
      </c>
      <c r="C73" s="81"/>
      <c r="D73" s="74"/>
      <c r="E73" s="95">
        <f>E76+E75</f>
        <v>493234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</row>
    <row r="74" spans="1:40" ht="41.25" customHeight="1">
      <c r="A74" s="79" t="s">
        <v>181</v>
      </c>
      <c r="B74" s="94"/>
      <c r="C74" s="81" t="s">
        <v>182</v>
      </c>
      <c r="D74" s="74"/>
      <c r="E74" s="82">
        <f>E75+E76</f>
        <v>493234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</row>
    <row r="75" spans="1:40" ht="12.75" customHeight="1">
      <c r="A75" s="64" t="s">
        <v>29</v>
      </c>
      <c r="B75" s="94"/>
      <c r="C75" s="81"/>
      <c r="D75" s="74">
        <v>211</v>
      </c>
      <c r="E75" s="82">
        <v>378828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</row>
    <row r="76" spans="1:40" ht="14.25" customHeight="1">
      <c r="A76" s="64" t="s">
        <v>128</v>
      </c>
      <c r="B76" s="72"/>
      <c r="C76" s="81"/>
      <c r="D76" s="74">
        <v>213</v>
      </c>
      <c r="E76" s="45">
        <v>114406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</row>
    <row r="77" spans="1:40" ht="63.75">
      <c r="A77" s="64" t="s">
        <v>161</v>
      </c>
      <c r="B77" s="76" t="s">
        <v>156</v>
      </c>
      <c r="C77" s="73"/>
      <c r="D77" s="74"/>
      <c r="E77" s="77">
        <f>E78</f>
        <v>52106087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</row>
    <row r="78" spans="1:40" ht="51">
      <c r="A78" s="70" t="s">
        <v>170</v>
      </c>
      <c r="B78" s="66"/>
      <c r="C78" s="65">
        <v>1210376210</v>
      </c>
      <c r="D78" s="65"/>
      <c r="E78" s="71">
        <f>E79+E80+E81+E82</f>
        <v>52106087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</row>
    <row r="79" spans="1:40" ht="15">
      <c r="A79" s="64" t="s">
        <v>29</v>
      </c>
      <c r="B79" s="72"/>
      <c r="C79" s="73"/>
      <c r="D79" s="74">
        <v>211</v>
      </c>
      <c r="E79" s="45">
        <v>39722441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</row>
    <row r="80" spans="1:40" ht="15">
      <c r="A80" s="64" t="s">
        <v>128</v>
      </c>
      <c r="B80" s="72"/>
      <c r="C80" s="73"/>
      <c r="D80" s="74">
        <v>213</v>
      </c>
      <c r="E80" s="45">
        <v>11996184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</row>
    <row r="81" spans="1:40" ht="15">
      <c r="A81" s="64" t="s">
        <v>34</v>
      </c>
      <c r="B81" s="72"/>
      <c r="C81" s="73"/>
      <c r="D81" s="74">
        <v>226</v>
      </c>
      <c r="E81" s="45">
        <v>36230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</row>
    <row r="82" spans="1:40" ht="15">
      <c r="A82" s="64" t="s">
        <v>36</v>
      </c>
      <c r="B82" s="72"/>
      <c r="C82" s="73"/>
      <c r="D82" s="74">
        <v>340</v>
      </c>
      <c r="E82" s="45">
        <v>351232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</row>
    <row r="83" spans="1:40" ht="25.5">
      <c r="A83" s="79" t="s">
        <v>152</v>
      </c>
      <c r="B83" s="65" t="s">
        <v>130</v>
      </c>
      <c r="C83" s="66"/>
      <c r="D83" s="67"/>
      <c r="E83" s="68">
        <f>E84+E85+E88+E89+E91+E92+E87+E90+E86</f>
        <v>13514808</v>
      </c>
      <c r="F83" s="69">
        <v>13571431.24</v>
      </c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</row>
    <row r="84" spans="1:40" ht="14.25" customHeight="1">
      <c r="A84" s="64" t="s">
        <v>29</v>
      </c>
      <c r="B84" s="72"/>
      <c r="C84" s="73"/>
      <c r="D84" s="74">
        <v>211</v>
      </c>
      <c r="E84" s="45">
        <v>1157558.4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</row>
    <row r="85" spans="1:40" ht="13.5" customHeight="1">
      <c r="A85" s="64" t="s">
        <v>128</v>
      </c>
      <c r="B85" s="72"/>
      <c r="C85" s="73"/>
      <c r="D85" s="74">
        <v>213</v>
      </c>
      <c r="E85" s="45">
        <v>349583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</row>
    <row r="86" spans="1:40" ht="13.5" customHeight="1">
      <c r="A86" s="64" t="s">
        <v>31</v>
      </c>
      <c r="B86" s="72"/>
      <c r="C86" s="73"/>
      <c r="D86" s="74">
        <v>221</v>
      </c>
      <c r="E86" s="45">
        <v>33585.8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</row>
    <row r="87" spans="1:40" ht="12.75" customHeight="1">
      <c r="A87" s="64" t="s">
        <v>32</v>
      </c>
      <c r="B87" s="72"/>
      <c r="C87" s="73"/>
      <c r="D87" s="74">
        <v>223</v>
      </c>
      <c r="E87" s="45">
        <f>4841+337500</f>
        <v>342341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</row>
    <row r="88" spans="1:40" ht="13.5" customHeight="1">
      <c r="A88" s="64" t="s">
        <v>33</v>
      </c>
      <c r="B88" s="72"/>
      <c r="C88" s="73"/>
      <c r="D88" s="74">
        <v>225</v>
      </c>
      <c r="E88" s="45">
        <v>179032.8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</row>
    <row r="89" spans="1:40" ht="15">
      <c r="A89" s="64" t="s">
        <v>34</v>
      </c>
      <c r="B89" s="72"/>
      <c r="C89" s="73"/>
      <c r="D89" s="74">
        <v>226</v>
      </c>
      <c r="E89" s="45">
        <v>127000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</row>
    <row r="90" spans="1:40" ht="15" hidden="1">
      <c r="A90" s="64" t="s">
        <v>53</v>
      </c>
      <c r="B90" s="72"/>
      <c r="C90" s="73"/>
      <c r="D90" s="74">
        <v>290</v>
      </c>
      <c r="E90" s="45">
        <v>0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</row>
    <row r="91" spans="1:40" ht="13.5" customHeight="1">
      <c r="A91" s="64" t="s">
        <v>35</v>
      </c>
      <c r="B91" s="72"/>
      <c r="C91" s="73"/>
      <c r="D91" s="74">
        <v>310</v>
      </c>
      <c r="E91" s="45">
        <v>72000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</row>
    <row r="92" spans="1:40" ht="13.5" customHeight="1">
      <c r="A92" s="64" t="s">
        <v>36</v>
      </c>
      <c r="B92" s="72"/>
      <c r="C92" s="73"/>
      <c r="D92" s="74">
        <v>340</v>
      </c>
      <c r="E92" s="45">
        <v>11253707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</row>
    <row r="93" spans="1:40" ht="12" customHeight="1" hidden="1">
      <c r="A93" s="79" t="s">
        <v>25</v>
      </c>
      <c r="B93" s="66"/>
      <c r="C93" s="66"/>
      <c r="D93" s="65"/>
      <c r="E93" s="85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</row>
    <row r="94" spans="1:40" s="88" customFormat="1" ht="12">
      <c r="A94" s="170" t="s">
        <v>131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</row>
    <row r="95" spans="1:40" s="88" customFormat="1" ht="12">
      <c r="A95" s="161" t="s">
        <v>132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</row>
    <row r="96" spans="1:39" s="88" customFormat="1" ht="12">
      <c r="A96" s="161" t="s">
        <v>138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</row>
    <row r="97" spans="1:39" s="88" customFormat="1" ht="12" hidden="1">
      <c r="A97" s="89"/>
      <c r="B97" s="89"/>
      <c r="C97" s="89"/>
      <c r="D97" s="89"/>
      <c r="E97" s="90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</row>
    <row r="98" spans="1:43" s="88" customFormat="1" ht="12">
      <c r="A98" s="161" t="s">
        <v>133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</row>
    <row r="99" spans="1:41" s="88" customFormat="1" ht="12">
      <c r="A99" s="161" t="s">
        <v>134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</row>
    <row r="100" spans="1:39" s="88" customFormat="1" ht="12">
      <c r="A100" s="161" t="s">
        <v>135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</row>
    <row r="101" spans="1:39" s="88" customFormat="1" ht="12" hidden="1">
      <c r="A101" s="89"/>
      <c r="B101" s="89"/>
      <c r="C101" s="89"/>
      <c r="D101" s="89"/>
      <c r="E101" s="90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</row>
    <row r="102" spans="1:42" s="88" customFormat="1" ht="12">
      <c r="A102" s="161" t="s">
        <v>154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</row>
    <row r="103" spans="1:40" s="88" customFormat="1" ht="12">
      <c r="A103" s="161" t="s">
        <v>173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</row>
    <row r="104" spans="1:39" s="88" customFormat="1" ht="12" hidden="1">
      <c r="A104" s="89"/>
      <c r="B104" s="89"/>
      <c r="C104" s="89"/>
      <c r="D104" s="89"/>
      <c r="E104" s="90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</row>
    <row r="105" spans="1:39" s="88" customFormat="1" ht="12" hidden="1">
      <c r="A105" s="89"/>
      <c r="B105" s="89"/>
      <c r="C105" s="89"/>
      <c r="D105" s="89"/>
      <c r="E105" s="90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</row>
    <row r="106" spans="1:39" s="88" customFormat="1" ht="12">
      <c r="A106" s="161" t="s">
        <v>174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</row>
    <row r="107" spans="1:39" s="88" customFormat="1" ht="12" hidden="1">
      <c r="A107" s="89"/>
      <c r="B107" s="89"/>
      <c r="C107" s="89"/>
      <c r="D107" s="89"/>
      <c r="E107" s="90"/>
      <c r="F107" s="8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89"/>
      <c r="AK107" s="89"/>
      <c r="AL107" s="89"/>
      <c r="AM107" s="89"/>
    </row>
    <row r="108" spans="1:39" s="88" customFormat="1" ht="12" hidden="1">
      <c r="A108" s="89"/>
      <c r="B108" s="89"/>
      <c r="C108" s="89"/>
      <c r="D108" s="89"/>
      <c r="E108" s="90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89"/>
      <c r="AK108" s="89"/>
      <c r="AL108" s="89"/>
      <c r="AM108" s="89"/>
    </row>
    <row r="109" spans="1:39" s="88" customFormat="1" ht="12">
      <c r="A109" s="161" t="s">
        <v>188</v>
      </c>
      <c r="B109" s="161"/>
      <c r="C109" s="161"/>
      <c r="D109" s="161"/>
      <c r="E109" s="161"/>
      <c r="F109" s="92"/>
      <c r="G109" s="163"/>
      <c r="H109" s="163"/>
      <c r="I109" s="91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2">
        <v>20</v>
      </c>
      <c r="AC109" s="162"/>
      <c r="AD109" s="162"/>
      <c r="AE109" s="162"/>
      <c r="AF109" s="163"/>
      <c r="AG109" s="163"/>
      <c r="AH109" s="163"/>
      <c r="AI109" s="163"/>
      <c r="AJ109" s="161" t="s">
        <v>3</v>
      </c>
      <c r="AK109" s="161"/>
      <c r="AL109" s="161"/>
      <c r="AM109" s="161"/>
    </row>
    <row r="110" spans="1:5" ht="15">
      <c r="A110" s="41"/>
      <c r="B110" s="41"/>
      <c r="C110" s="41"/>
      <c r="D110" s="41"/>
      <c r="E110" s="44"/>
    </row>
    <row r="111" spans="1:5" ht="15.75" thickBot="1">
      <c r="A111" s="42"/>
      <c r="B111" s="43"/>
      <c r="C111" s="160"/>
      <c r="D111" s="160"/>
      <c r="E111" s="160"/>
    </row>
  </sheetData>
  <sheetProtection/>
  <mergeCells count="21">
    <mergeCell ref="A100:Y100"/>
    <mergeCell ref="G107:AI107"/>
    <mergeCell ref="A94:AN94"/>
    <mergeCell ref="A106:O106"/>
    <mergeCell ref="A95:AN95"/>
    <mergeCell ref="J109:AA109"/>
    <mergeCell ref="A102:AP102"/>
    <mergeCell ref="A1:C1"/>
    <mergeCell ref="A2:C2"/>
    <mergeCell ref="D1:D2"/>
    <mergeCell ref="E1:E2"/>
    <mergeCell ref="A99:AO99"/>
    <mergeCell ref="A98:AQ98"/>
    <mergeCell ref="A96:Y96"/>
    <mergeCell ref="C111:E111"/>
    <mergeCell ref="AJ109:AM109"/>
    <mergeCell ref="AB109:AE109"/>
    <mergeCell ref="A103:AN103"/>
    <mergeCell ref="A109:E109"/>
    <mergeCell ref="G109:H109"/>
    <mergeCell ref="AF109:AI109"/>
  </mergeCells>
  <printOptions/>
  <pageMargins left="0.3937007874015748" right="0.5905511811023623" top="0.3937007874015748" bottom="0.3937007874015748" header="0.31496062992125984" footer="0.31496062992125984"/>
  <pageSetup fitToHeight="0" fitToWidth="1" horizontalDpi="600" verticalDpi="600" orientation="portrait" paperSize="9" scale="90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2018-04-18T12:27:09Z</cp:lastPrinted>
  <dcterms:created xsi:type="dcterms:W3CDTF">2010-11-26T07:12:57Z</dcterms:created>
  <dcterms:modified xsi:type="dcterms:W3CDTF">2018-04-19T12:47:21Z</dcterms:modified>
  <cp:category/>
  <cp:version/>
  <cp:contentType/>
  <cp:contentStatus/>
</cp:coreProperties>
</file>